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RS\Corporate Partners\2027\2027 Brochure\"/>
    </mc:Choice>
  </mc:AlternateContent>
  <xr:revisionPtr revIDLastSave="0" documentId="13_ncr:1_{0244CF0A-73DE-4345-9553-3C33F24E7D75}" xr6:coauthVersionLast="47" xr6:coauthVersionMax="47" xr10:uidLastSave="{00000000-0000-0000-0000-000000000000}"/>
  <bookViews>
    <workbookView xWindow="-120" yWindow="-120" windowWidth="29040" windowHeight="15720" firstSheet="1" activeTab="6" xr2:uid="{75B1A13B-FDDC-44A8-82C4-6CDC50B92E4E}"/>
  </bookViews>
  <sheets>
    <sheet name="Total" sheetId="1" r:id="rId1"/>
    <sheet name="RSM" sheetId="2" r:id="rId2"/>
    <sheet name="IMAST" sheetId="3" r:id="rId3"/>
    <sheet name="Annual Meeting" sheetId="4" r:id="rId4"/>
    <sheet name="Courses" sheetId="5" r:id="rId5"/>
    <sheet name="LEAD" sheetId="6" r:id="rId6"/>
    <sheet name="Awards-Scholarship" sheetId="9" r:id="rId7"/>
    <sheet name="Research" sheetId="7" r:id="rId8"/>
    <sheet name="Other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" i="3" l="1"/>
  <c r="D48" i="3"/>
  <c r="D47" i="3"/>
  <c r="D46" i="3"/>
  <c r="B9" i="1"/>
  <c r="D23" i="8"/>
  <c r="D13" i="8"/>
  <c r="D12" i="8"/>
  <c r="D11" i="8"/>
  <c r="D19" i="8"/>
  <c r="D18" i="8"/>
  <c r="D17" i="8"/>
  <c r="D7" i="8"/>
  <c r="D6" i="8"/>
  <c r="D5" i="8"/>
  <c r="D4" i="8"/>
  <c r="D3" i="8"/>
  <c r="B8" i="1"/>
  <c r="D9" i="7"/>
  <c r="D8" i="7"/>
  <c r="D7" i="7"/>
  <c r="D6" i="7"/>
  <c r="D5" i="7"/>
  <c r="D4" i="7"/>
  <c r="D3" i="7"/>
  <c r="D12" i="9"/>
  <c r="D13" i="9"/>
  <c r="D8" i="9"/>
  <c r="D7" i="9"/>
  <c r="D6" i="9"/>
  <c r="D4" i="9"/>
  <c r="D9" i="9"/>
  <c r="D10" i="9"/>
  <c r="D11" i="9"/>
  <c r="D15" i="9"/>
  <c r="D14" i="9"/>
  <c r="D3" i="9"/>
  <c r="D12" i="5"/>
  <c r="D13" i="5"/>
  <c r="D11" i="5"/>
  <c r="D7" i="5"/>
  <c r="D3" i="5"/>
  <c r="D5" i="6"/>
  <c r="D4" i="6"/>
  <c r="D3" i="6"/>
  <c r="D5" i="3"/>
  <c r="D4" i="3"/>
  <c r="D3" i="3"/>
  <c r="D27" i="3"/>
  <c r="D28" i="3"/>
  <c r="D29" i="3"/>
  <c r="D15" i="3"/>
  <c r="D16" i="3"/>
  <c r="D17" i="3"/>
  <c r="D18" i="3"/>
  <c r="D10" i="3"/>
  <c r="D9" i="3"/>
  <c r="D36" i="3"/>
  <c r="D43" i="3"/>
  <c r="D44" i="3"/>
  <c r="D45" i="3"/>
  <c r="D52" i="3"/>
  <c r="D51" i="3"/>
  <c r="D50" i="3"/>
  <c r="D41" i="3"/>
  <c r="D40" i="3"/>
  <c r="D39" i="3"/>
  <c r="D38" i="3"/>
  <c r="D37" i="3"/>
  <c r="D35" i="3"/>
  <c r="D31" i="3"/>
  <c r="D30" i="3"/>
  <c r="D26" i="3"/>
  <c r="D25" i="3"/>
  <c r="D24" i="3"/>
  <c r="D23" i="3"/>
  <c r="D22" i="3"/>
  <c r="D21" i="3"/>
  <c r="D19" i="3"/>
  <c r="D14" i="3"/>
  <c r="D15" i="4"/>
  <c r="D16" i="4"/>
  <c r="D17" i="4"/>
  <c r="D18" i="4"/>
  <c r="D19" i="4"/>
  <c r="D9" i="4"/>
  <c r="D10" i="4"/>
  <c r="D11" i="4"/>
  <c r="D12" i="4"/>
  <c r="D13" i="4"/>
  <c r="D14" i="4"/>
  <c r="D33" i="4"/>
  <c r="D34" i="4"/>
  <c r="D35" i="4"/>
  <c r="D36" i="4"/>
  <c r="D37" i="4"/>
  <c r="D32" i="4"/>
  <c r="D29" i="4"/>
  <c r="D30" i="4"/>
  <c r="D31" i="4"/>
  <c r="D38" i="4"/>
  <c r="D28" i="4"/>
  <c r="D27" i="4"/>
  <c r="D26" i="4"/>
  <c r="D25" i="4"/>
  <c r="D24" i="4"/>
  <c r="D20" i="4"/>
  <c r="D8" i="4"/>
  <c r="D4" i="4"/>
  <c r="D3" i="4"/>
  <c r="B2" i="1"/>
  <c r="D33" i="2"/>
  <c r="D30" i="2"/>
  <c r="D20" i="2"/>
  <c r="D9" i="2"/>
  <c r="D4" i="2"/>
  <c r="D29" i="2"/>
  <c r="D28" i="2"/>
  <c r="D27" i="2"/>
  <c r="D26" i="2"/>
  <c r="D25" i="2"/>
  <c r="D24" i="2"/>
  <c r="D23" i="2"/>
  <c r="D19" i="2"/>
  <c r="D18" i="2"/>
  <c r="D17" i="2"/>
  <c r="D16" i="2"/>
  <c r="D15" i="2"/>
  <c r="D13" i="2"/>
  <c r="D12" i="2"/>
  <c r="D8" i="2"/>
  <c r="D7" i="2"/>
  <c r="D3" i="2"/>
  <c r="D53" i="3" l="1"/>
  <c r="D14" i="8"/>
  <c r="D20" i="8"/>
  <c r="D8" i="8"/>
  <c r="D10" i="7"/>
  <c r="D16" i="9"/>
  <c r="B7" i="1" s="1"/>
  <c r="D14" i="5"/>
  <c r="D8" i="5"/>
  <c r="D17" i="5" s="1"/>
  <c r="B5" i="1" s="1"/>
  <c r="D4" i="5"/>
  <c r="D6" i="6"/>
  <c r="B6" i="1" s="1"/>
  <c r="D6" i="3"/>
  <c r="D11" i="3"/>
  <c r="D32" i="3"/>
  <c r="D39" i="4"/>
  <c r="D21" i="4"/>
  <c r="D5" i="4"/>
  <c r="D56" i="3" l="1"/>
  <c r="B3" i="1" s="1"/>
  <c r="D42" i="4"/>
  <c r="B4" i="1" s="1"/>
  <c r="B10" i="1" l="1"/>
  <c r="D16" i="1" s="1"/>
  <c r="D20" i="1" l="1"/>
  <c r="D15" i="1"/>
  <c r="D17" i="1"/>
  <c r="D19" i="1"/>
  <c r="D21" i="1"/>
  <c r="D14" i="1"/>
  <c r="D18" i="1"/>
</calcChain>
</file>

<file path=xl/sharedStrings.xml><?xml version="1.0" encoding="utf-8"?>
<sst xmlns="http://schemas.openxmlformats.org/spreadsheetml/2006/main" count="222" uniqueCount="131">
  <si>
    <t>Regional Scientific Meeting Total</t>
  </si>
  <si>
    <t>IMAST Total</t>
  </si>
  <si>
    <t>Annual Meeting Total</t>
  </si>
  <si>
    <t>Courses Total</t>
  </si>
  <si>
    <t>LEAD Total</t>
  </si>
  <si>
    <t>Research Total</t>
  </si>
  <si>
    <t>Other Total</t>
  </si>
  <si>
    <t>Total</t>
  </si>
  <si>
    <t>Item</t>
  </si>
  <si>
    <t>Number</t>
  </si>
  <si>
    <t>Cost</t>
  </si>
  <si>
    <t>Breakfast Workshop</t>
  </si>
  <si>
    <t>Tabletop Exhibit</t>
  </si>
  <si>
    <t>Lunch Workshop</t>
  </si>
  <si>
    <t>Marketing</t>
  </si>
  <si>
    <t>Delegate Email</t>
  </si>
  <si>
    <t>Delegate Lanyards</t>
  </si>
  <si>
    <t>Inside Front Cover</t>
  </si>
  <si>
    <t>Full Page Inside</t>
  </si>
  <si>
    <t>Back Cover</t>
  </si>
  <si>
    <t>Registration Website Ad</t>
  </si>
  <si>
    <t>Final Program Ads</t>
  </si>
  <si>
    <t>Stir Sticks</t>
  </si>
  <si>
    <t>Educational Grants</t>
  </si>
  <si>
    <t>Abstract Session Sponsorship</t>
  </si>
  <si>
    <t>Beverage Breaks</t>
  </si>
  <si>
    <t>Educational Grant</t>
  </si>
  <si>
    <t>E-Point Presentations</t>
  </si>
  <si>
    <t>Translation Services</t>
  </si>
  <si>
    <t>Welcome Reception</t>
  </si>
  <si>
    <t>Wireless Internet</t>
  </si>
  <si>
    <t>Exhibit Total</t>
  </si>
  <si>
    <t>Workshop Total</t>
  </si>
  <si>
    <t>Exhibits</t>
  </si>
  <si>
    <t>Workshops</t>
  </si>
  <si>
    <t>Marketing Total</t>
  </si>
  <si>
    <t>Educational Grant Total</t>
  </si>
  <si>
    <t>Total Support Allocated</t>
  </si>
  <si>
    <t>E-Point Presentation Kiosks</t>
  </si>
  <si>
    <t>Ribbon Wall</t>
  </si>
  <si>
    <t>Pre-Meeting Course</t>
  </si>
  <si>
    <t>Hibbs Society</t>
  </si>
  <si>
    <t>Lunchtime Symposium</t>
  </si>
  <si>
    <t>75-minute Think Tank</t>
  </si>
  <si>
    <t>90-minute Think Tank</t>
  </si>
  <si>
    <t>Traveling Fellows Reception</t>
  </si>
  <si>
    <t>Women in Spine Breakfast</t>
  </si>
  <si>
    <t>Simultaneous Translation</t>
  </si>
  <si>
    <t>Thursday Afternoon Networking Session</t>
  </si>
  <si>
    <t>Charging Stations</t>
  </si>
  <si>
    <t>Meeting App Ad</t>
  </si>
  <si>
    <t>Meeting App Push Notification</t>
  </si>
  <si>
    <t>Meeting Guide Ad</t>
  </si>
  <si>
    <t>Inside Back Cover</t>
  </si>
  <si>
    <t>Video Monitor</t>
  </si>
  <si>
    <t>Attendee E-Blast</t>
  </si>
  <si>
    <t>Whitecould Award Session</t>
  </si>
  <si>
    <t>Cases &amp; Cocktails</t>
  </si>
  <si>
    <t>Hotel Privacy Sign</t>
  </si>
  <si>
    <t>Hotel Key Cards</t>
  </si>
  <si>
    <t>Consultation Room</t>
  </si>
  <si>
    <t>Innovation Update</t>
  </si>
  <si>
    <t>2x3 Meter</t>
  </si>
  <si>
    <t>2x6 Meter</t>
  </si>
  <si>
    <t>2x9 Meter</t>
  </si>
  <si>
    <t>L.E.A.D. SRS</t>
  </si>
  <si>
    <t>Triple Diamond</t>
  </si>
  <si>
    <t>Double Diamond</t>
  </si>
  <si>
    <t>All Others</t>
  </si>
  <si>
    <t>L.E.A.D. Total</t>
  </si>
  <si>
    <t>Hands-On Course - International</t>
  </si>
  <si>
    <t xml:space="preserve"> Total</t>
  </si>
  <si>
    <t>Nijmegen Station(s)</t>
  </si>
  <si>
    <t>Station(s)</t>
  </si>
  <si>
    <t>Traditional Worldwide Courses</t>
  </si>
  <si>
    <t>Egypt - August</t>
  </si>
  <si>
    <t>Mexico - September</t>
  </si>
  <si>
    <t>Awards &amp; Scholarships</t>
  </si>
  <si>
    <t>Edgar Dawson Fellowship</t>
  </si>
  <si>
    <t>Eduardo Luque Fellowship</t>
  </si>
  <si>
    <t>Emerging Tech</t>
  </si>
  <si>
    <t>VBT</t>
  </si>
  <si>
    <t>AI</t>
  </si>
  <si>
    <t>EOS</t>
  </si>
  <si>
    <t>Global Outreach Fellowship</t>
  </si>
  <si>
    <t>North American Resident/Fellow Scholarship</t>
  </si>
  <si>
    <t>Lori Karol Women in Spine Award</t>
  </si>
  <si>
    <t>Robert Winter Fellowship</t>
  </si>
  <si>
    <t>SRS Traveling Fellowship</t>
  </si>
  <si>
    <t>SRS-EUROSPINE Traveling Fellows Exchange</t>
  </si>
  <si>
    <t>Research Grants</t>
  </si>
  <si>
    <t>Directed Research</t>
  </si>
  <si>
    <t>Named Research Grant</t>
  </si>
  <si>
    <t>Exploratory-Micro Grants</t>
  </si>
  <si>
    <t>New Investigator Grants</t>
  </si>
  <si>
    <t>Resident/Fellow Research Grant</t>
  </si>
  <si>
    <t>Standard Research Grant</t>
  </si>
  <si>
    <t>Course Total</t>
  </si>
  <si>
    <t>Double &amp; Triple Diamond Only</t>
  </si>
  <si>
    <t>Spinal Column Ad</t>
  </si>
  <si>
    <t>Pop-up Banner on SRS Professionals Website</t>
  </si>
  <si>
    <t>Pop-up Banner on SRS Patient Website</t>
  </si>
  <si>
    <t>REO Fund</t>
  </si>
  <si>
    <t>Podcast Educational Grant</t>
  </si>
  <si>
    <t>Sponsored Content</t>
  </si>
  <si>
    <t>Other - Ads</t>
  </si>
  <si>
    <t>Other - Grants</t>
  </si>
  <si>
    <t>Podcast Advertisement</t>
  </si>
  <si>
    <t>Sponsored Email to the SRS Membership</t>
  </si>
  <si>
    <t>Sponsored Social Media Package</t>
  </si>
  <si>
    <t>Video Upgrade</t>
  </si>
  <si>
    <t>Support Level</t>
  </si>
  <si>
    <t>Minimum Spend</t>
  </si>
  <si>
    <t>Diamond</t>
  </si>
  <si>
    <t>Platinum</t>
  </si>
  <si>
    <t>Gold</t>
  </si>
  <si>
    <t>Silver</t>
  </si>
  <si>
    <t>Bronze</t>
  </si>
  <si>
    <t>Sponsor</t>
  </si>
  <si>
    <t>Focus Area</t>
  </si>
  <si>
    <t>Amount remaining to reach level</t>
  </si>
  <si>
    <t>Adult Spinal Deformity 1 - Wed</t>
  </si>
  <si>
    <t>Pediatric Deformity 1 - Wed</t>
  </si>
  <si>
    <t>Cervical Deformity 1 - Wed</t>
  </si>
  <si>
    <t>Adult Spinal Deformity 2 - Thurs</t>
  </si>
  <si>
    <t>Pediatric Deformity 2 - Thurs</t>
  </si>
  <si>
    <t>Lumbar &amp; Cervical Degen - Thurs</t>
  </si>
  <si>
    <t>Keynote Address</t>
  </si>
  <si>
    <t>Early Career Hands-On Course</t>
  </si>
  <si>
    <t>Glass Entrance Panels</t>
  </si>
  <si>
    <t>Glass Panels - above exhibits 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</si>
</sst>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6" fontId="0" fillId="0" borderId="0" xfId="0" applyNumberFormat="1"/>
    <xf numFmtId="0" fontId="0" fillId="0" borderId="1" xfId="0" applyBorder="1"/>
    <xf numFmtId="6" fontId="0" fillId="0" borderId="1" xfId="0" applyNumberFormat="1" applyBorder="1"/>
    <xf numFmtId="0" fontId="0" fillId="2" borderId="1" xfId="0" applyFill="1" applyBorder="1"/>
    <xf numFmtId="6" fontId="0" fillId="2" borderId="1" xfId="0" applyNumberFormat="1" applyFill="1" applyBorder="1"/>
    <xf numFmtId="0" fontId="0" fillId="0" borderId="3" xfId="0" applyBorder="1"/>
    <xf numFmtId="0" fontId="0" fillId="0" borderId="4" xfId="0" applyBorder="1"/>
    <xf numFmtId="6" fontId="0" fillId="0" borderId="4" xfId="0" applyNumberFormat="1" applyBorder="1"/>
    <xf numFmtId="0" fontId="0" fillId="0" borderId="6" xfId="0" applyBorder="1"/>
    <xf numFmtId="6" fontId="0" fillId="0" borderId="7" xfId="0" applyNumberFormat="1" applyBorder="1"/>
    <xf numFmtId="0" fontId="0" fillId="0" borderId="9" xfId="0" applyBorder="1"/>
    <xf numFmtId="6" fontId="0" fillId="0" borderId="9" xfId="0" applyNumberFormat="1" applyBorder="1"/>
    <xf numFmtId="6" fontId="0" fillId="0" borderId="5" xfId="0" applyNumberFormat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6" fontId="0" fillId="0" borderId="12" xfId="0" applyNumberFormat="1" applyBorder="1"/>
    <xf numFmtId="0" fontId="0" fillId="0" borderId="14" xfId="0" applyBorder="1"/>
    <xf numFmtId="0" fontId="0" fillId="0" borderId="15" xfId="0" applyBorder="1"/>
    <xf numFmtId="6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6" fontId="0" fillId="0" borderId="18" xfId="0" applyNumberFormat="1" applyBorder="1"/>
    <xf numFmtId="6" fontId="0" fillId="0" borderId="19" xfId="0" applyNumberFormat="1" applyBorder="1"/>
    <xf numFmtId="0" fontId="1" fillId="0" borderId="20" xfId="0" applyFont="1" applyBorder="1" applyAlignment="1">
      <alignment horizontal="right"/>
    </xf>
    <xf numFmtId="0" fontId="0" fillId="0" borderId="21" xfId="0" applyBorder="1"/>
    <xf numFmtId="6" fontId="0" fillId="0" borderId="21" xfId="0" applyNumberFormat="1" applyBorder="1"/>
    <xf numFmtId="0" fontId="0" fillId="0" borderId="22" xfId="0" applyBorder="1"/>
    <xf numFmtId="0" fontId="1" fillId="0" borderId="23" xfId="0" applyFont="1" applyBorder="1"/>
    <xf numFmtId="0" fontId="0" fillId="0" borderId="24" xfId="0" applyBorder="1"/>
    <xf numFmtId="6" fontId="0" fillId="0" borderId="24" xfId="0" applyNumberFormat="1" applyBorder="1"/>
    <xf numFmtId="0" fontId="0" fillId="0" borderId="25" xfId="0" applyBorder="1"/>
    <xf numFmtId="0" fontId="1" fillId="0" borderId="14" xfId="0" applyFont="1" applyBorder="1"/>
    <xf numFmtId="0" fontId="0" fillId="0" borderId="8" xfId="0" applyBorder="1" applyAlignment="1">
      <alignment horizontal="left"/>
    </xf>
    <xf numFmtId="6" fontId="0" fillId="0" borderId="10" xfId="0" applyNumberFormat="1" applyBorder="1"/>
    <xf numFmtId="0" fontId="1" fillId="0" borderId="26" xfId="0" applyFont="1" applyBorder="1" applyAlignment="1">
      <alignment horizontal="right"/>
    </xf>
    <xf numFmtId="6" fontId="0" fillId="0" borderId="22" xfId="0" applyNumberFormat="1" applyBorder="1"/>
    <xf numFmtId="0" fontId="0" fillId="0" borderId="20" xfId="0" applyBorder="1"/>
    <xf numFmtId="6" fontId="0" fillId="0" borderId="28" xfId="0" applyNumberFormat="1" applyBorder="1"/>
    <xf numFmtId="0" fontId="0" fillId="0" borderId="30" xfId="0" applyBorder="1"/>
    <xf numFmtId="0" fontId="1" fillId="0" borderId="29" xfId="0" applyFont="1" applyBorder="1"/>
    <xf numFmtId="0" fontId="1" fillId="0" borderId="30" xfId="0" applyFont="1" applyBorder="1"/>
    <xf numFmtId="6" fontId="1" fillId="0" borderId="30" xfId="0" applyNumberFormat="1" applyFont="1" applyBorder="1"/>
    <xf numFmtId="6" fontId="1" fillId="0" borderId="31" xfId="0" applyNumberFormat="1" applyFont="1" applyBorder="1"/>
    <xf numFmtId="0" fontId="0" fillId="2" borderId="21" xfId="0" applyFill="1" applyBorder="1"/>
    <xf numFmtId="6" fontId="0" fillId="2" borderId="21" xfId="0" applyNumberFormat="1" applyFill="1" applyBorder="1"/>
    <xf numFmtId="0" fontId="0" fillId="2" borderId="27" xfId="0" applyFill="1" applyBorder="1"/>
    <xf numFmtId="6" fontId="0" fillId="2" borderId="27" xfId="0" applyNumberFormat="1" applyFill="1" applyBorder="1"/>
    <xf numFmtId="6" fontId="0" fillId="0" borderId="13" xfId="0" applyNumberFormat="1" applyBorder="1"/>
    <xf numFmtId="6" fontId="0" fillId="2" borderId="7" xfId="0" applyNumberFormat="1" applyFill="1" applyBorder="1"/>
    <xf numFmtId="0" fontId="0" fillId="0" borderId="32" xfId="0" applyBorder="1"/>
    <xf numFmtId="0" fontId="0" fillId="0" borderId="33" xfId="0" applyBorder="1"/>
    <xf numFmtId="6" fontId="0" fillId="0" borderId="33" xfId="0" applyNumberFormat="1" applyBorder="1"/>
    <xf numFmtId="6" fontId="0" fillId="0" borderId="34" xfId="0" applyNumberFormat="1" applyBorder="1"/>
    <xf numFmtId="0" fontId="0" fillId="3" borderId="12" xfId="0" applyFill="1" applyBorder="1"/>
    <xf numFmtId="6" fontId="0" fillId="3" borderId="12" xfId="0" applyNumberFormat="1" applyFill="1" applyBorder="1"/>
    <xf numFmtId="6" fontId="0" fillId="3" borderId="7" xfId="0" applyNumberFormat="1" applyFill="1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left"/>
    </xf>
    <xf numFmtId="6" fontId="0" fillId="0" borderId="31" xfId="0" applyNumberFormat="1" applyBorder="1"/>
    <xf numFmtId="0" fontId="0" fillId="0" borderId="32" xfId="0" applyBorder="1" applyAlignment="1">
      <alignment horizontal="right"/>
    </xf>
    <xf numFmtId="0" fontId="0" fillId="3" borderId="21" xfId="0" applyFill="1" applyBorder="1"/>
    <xf numFmtId="6" fontId="0" fillId="3" borderId="21" xfId="0" applyNumberFormat="1" applyFill="1" applyBorder="1"/>
    <xf numFmtId="0" fontId="1" fillId="0" borderId="20" xfId="0" applyFont="1" applyBorder="1"/>
    <xf numFmtId="6" fontId="1" fillId="0" borderId="22" xfId="0" applyNumberFormat="1" applyFont="1" applyBorder="1"/>
    <xf numFmtId="6" fontId="0" fillId="0" borderId="35" xfId="0" applyNumberFormat="1" applyBorder="1"/>
    <xf numFmtId="6" fontId="0" fillId="0" borderId="36" xfId="0" applyNumberFormat="1" applyBorder="1"/>
    <xf numFmtId="0" fontId="1" fillId="0" borderId="2" xfId="0" applyFont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BDF3-4DCA-4B05-9580-1B9C2CB0C3BF}">
  <dimension ref="A1:D21"/>
  <sheetViews>
    <sheetView workbookViewId="0">
      <selection activeCell="C28" sqref="C28"/>
    </sheetView>
  </sheetViews>
  <sheetFormatPr defaultRowHeight="15" x14ac:dyDescent="0.25"/>
  <cols>
    <col min="1" max="1" width="30" bestFit="1" customWidth="1"/>
    <col min="2" max="2" width="15.7109375" style="1" bestFit="1" customWidth="1"/>
    <col min="4" max="4" width="30" bestFit="1" customWidth="1"/>
  </cols>
  <sheetData>
    <row r="1" spans="1:4" ht="15.75" thickBot="1" x14ac:dyDescent="0.3">
      <c r="A1" s="45" t="s">
        <v>119</v>
      </c>
      <c r="B1" s="48" t="s">
        <v>7</v>
      </c>
    </row>
    <row r="2" spans="1:4" x14ac:dyDescent="0.25">
      <c r="A2" s="6" t="s">
        <v>0</v>
      </c>
      <c r="B2" s="13">
        <f>SUM(RSM!D33)</f>
        <v>0</v>
      </c>
    </row>
    <row r="3" spans="1:4" x14ac:dyDescent="0.25">
      <c r="A3" s="9" t="s">
        <v>1</v>
      </c>
      <c r="B3" s="10">
        <f>SUM(IMAST!D56)</f>
        <v>0</v>
      </c>
    </row>
    <row r="4" spans="1:4" x14ac:dyDescent="0.25">
      <c r="A4" s="9" t="s">
        <v>2</v>
      </c>
      <c r="B4" s="10">
        <f>SUM('Annual Meeting'!D42)</f>
        <v>0</v>
      </c>
    </row>
    <row r="5" spans="1:4" x14ac:dyDescent="0.25">
      <c r="A5" s="9" t="s">
        <v>3</v>
      </c>
      <c r="B5" s="10">
        <f>SUM(Courses!D17)</f>
        <v>0</v>
      </c>
    </row>
    <row r="6" spans="1:4" x14ac:dyDescent="0.25">
      <c r="A6" s="9" t="s">
        <v>4</v>
      </c>
      <c r="B6" s="10">
        <f>SUM(LEAD!D6)</f>
        <v>0</v>
      </c>
    </row>
    <row r="7" spans="1:4" x14ac:dyDescent="0.25">
      <c r="A7" s="9" t="s">
        <v>77</v>
      </c>
      <c r="B7" s="10">
        <f>SUM('Awards-Scholarship'!D16)</f>
        <v>0</v>
      </c>
    </row>
    <row r="8" spans="1:4" x14ac:dyDescent="0.25">
      <c r="A8" s="9" t="s">
        <v>5</v>
      </c>
      <c r="B8" s="10">
        <f>SUM(Research!D10)</f>
        <v>0</v>
      </c>
    </row>
    <row r="9" spans="1:4" ht="15.75" thickBot="1" x14ac:dyDescent="0.3">
      <c r="A9" s="17" t="s">
        <v>6</v>
      </c>
      <c r="B9" s="39">
        <f>SUM(Other!D23)</f>
        <v>0</v>
      </c>
    </row>
    <row r="10" spans="1:4" ht="15.75" thickBot="1" x14ac:dyDescent="0.3">
      <c r="A10" s="40" t="s">
        <v>37</v>
      </c>
      <c r="B10" s="43">
        <f>SUM(B2:B9)</f>
        <v>0</v>
      </c>
    </row>
    <row r="12" spans="1:4" ht="15.75" thickBot="1" x14ac:dyDescent="0.3"/>
    <row r="13" spans="1:4" ht="15.75" thickBot="1" x14ac:dyDescent="0.3">
      <c r="A13" s="68" t="s">
        <v>111</v>
      </c>
      <c r="B13" s="69" t="s">
        <v>112</v>
      </c>
      <c r="D13" s="72" t="s">
        <v>120</v>
      </c>
    </row>
    <row r="14" spans="1:4" x14ac:dyDescent="0.25">
      <c r="A14" s="18" t="s">
        <v>66</v>
      </c>
      <c r="B14" s="53">
        <v>500000</v>
      </c>
      <c r="D14" s="70">
        <f>SUM(B14-B10)</f>
        <v>500000</v>
      </c>
    </row>
    <row r="15" spans="1:4" x14ac:dyDescent="0.25">
      <c r="A15" s="9" t="s">
        <v>67</v>
      </c>
      <c r="B15" s="10">
        <v>366000</v>
      </c>
      <c r="D15" s="70">
        <f>SUM(B15-B10)</f>
        <v>366000</v>
      </c>
    </row>
    <row r="16" spans="1:4" x14ac:dyDescent="0.25">
      <c r="A16" s="9" t="s">
        <v>113</v>
      </c>
      <c r="B16" s="10">
        <v>183000</v>
      </c>
      <c r="D16" s="70">
        <f>SUM(B16-B10)</f>
        <v>183000</v>
      </c>
    </row>
    <row r="17" spans="1:4" x14ac:dyDescent="0.25">
      <c r="A17" s="9" t="s">
        <v>114</v>
      </c>
      <c r="B17" s="10">
        <v>122000</v>
      </c>
      <c r="D17" s="70">
        <f>SUM(B17-B10)</f>
        <v>122000</v>
      </c>
    </row>
    <row r="18" spans="1:4" x14ac:dyDescent="0.25">
      <c r="A18" s="9" t="s">
        <v>115</v>
      </c>
      <c r="B18" s="10">
        <v>61000</v>
      </c>
      <c r="D18" s="70">
        <f>SUM(B18-B10)</f>
        <v>61000</v>
      </c>
    </row>
    <row r="19" spans="1:4" x14ac:dyDescent="0.25">
      <c r="A19" s="9" t="s">
        <v>116</v>
      </c>
      <c r="B19" s="10">
        <v>30500</v>
      </c>
      <c r="D19" s="70">
        <f>SUM(B19-B10)</f>
        <v>30500</v>
      </c>
    </row>
    <row r="20" spans="1:4" x14ac:dyDescent="0.25">
      <c r="A20" s="9" t="s">
        <v>117</v>
      </c>
      <c r="B20" s="10">
        <v>15000</v>
      </c>
      <c r="D20" s="70">
        <f>SUM(B20-B10)</f>
        <v>15000</v>
      </c>
    </row>
    <row r="21" spans="1:4" ht="15.75" thickBot="1" x14ac:dyDescent="0.3">
      <c r="A21" s="17" t="s">
        <v>118</v>
      </c>
      <c r="B21" s="39">
        <v>500</v>
      </c>
      <c r="D21" s="71">
        <f>SUM(B21-B10)</f>
        <v>500</v>
      </c>
    </row>
  </sheetData>
  <conditionalFormatting sqref="D14:D2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EF7F-E180-47E6-8FF5-773569CD6285}">
  <dimension ref="A1:D33"/>
  <sheetViews>
    <sheetView workbookViewId="0">
      <pane ySplit="1" topLeftCell="A2" activePane="bottomLeft" state="frozen"/>
      <selection pane="bottomLeft" activeCell="I8" sqref="I8"/>
    </sheetView>
  </sheetViews>
  <sheetFormatPr defaultRowHeight="15" x14ac:dyDescent="0.25"/>
  <cols>
    <col min="1" max="1" width="31.140625" bestFit="1" customWidth="1"/>
    <col min="3" max="3" width="9.140625" style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33</v>
      </c>
      <c r="B2" s="22"/>
      <c r="C2" s="23"/>
      <c r="D2" s="24"/>
    </row>
    <row r="3" spans="1:4" ht="15.75" thickBot="1" x14ac:dyDescent="0.3">
      <c r="A3" s="42" t="s">
        <v>12</v>
      </c>
      <c r="B3" s="30"/>
      <c r="C3" s="31">
        <v>7500</v>
      </c>
      <c r="D3" s="41">
        <f>SUM(B3*C3)</f>
        <v>0</v>
      </c>
    </row>
    <row r="4" spans="1:4" ht="15.75" thickBot="1" x14ac:dyDescent="0.3">
      <c r="A4" s="29" t="s">
        <v>31</v>
      </c>
      <c r="B4" s="49"/>
      <c r="C4" s="50"/>
      <c r="D4" s="41">
        <f>SUM(D3)</f>
        <v>0</v>
      </c>
    </row>
    <row r="5" spans="1:4" ht="15.75" thickBot="1" x14ac:dyDescent="0.3"/>
    <row r="6" spans="1:4" ht="15.75" thickBot="1" x14ac:dyDescent="0.3">
      <c r="A6" s="33" t="s">
        <v>34</v>
      </c>
      <c r="B6" s="34"/>
      <c r="C6" s="35"/>
      <c r="D6" s="36"/>
    </row>
    <row r="7" spans="1:4" x14ac:dyDescent="0.25">
      <c r="A7" s="6" t="s">
        <v>11</v>
      </c>
      <c r="B7" s="7"/>
      <c r="C7" s="8">
        <v>10000</v>
      </c>
      <c r="D7" s="13">
        <f t="shared" ref="D7:D8" si="0">SUM(B7*C7)</f>
        <v>0</v>
      </c>
    </row>
    <row r="8" spans="1:4" ht="15.75" thickBot="1" x14ac:dyDescent="0.3">
      <c r="A8" s="25" t="s">
        <v>13</v>
      </c>
      <c r="B8" s="26"/>
      <c r="C8" s="27">
        <v>15000</v>
      </c>
      <c r="D8" s="28">
        <f t="shared" si="0"/>
        <v>0</v>
      </c>
    </row>
    <row r="9" spans="1:4" ht="15.75" thickBot="1" x14ac:dyDescent="0.3">
      <c r="A9" s="29" t="s">
        <v>32</v>
      </c>
      <c r="B9" s="49"/>
      <c r="C9" s="50"/>
      <c r="D9" s="41">
        <f>SUM(D7:D8)</f>
        <v>0</v>
      </c>
    </row>
    <row r="10" spans="1:4" ht="15.75" thickBot="1" x14ac:dyDescent="0.3"/>
    <row r="11" spans="1:4" ht="15.75" thickBot="1" x14ac:dyDescent="0.3">
      <c r="A11" s="37" t="s">
        <v>14</v>
      </c>
      <c r="B11" s="22"/>
      <c r="C11" s="23"/>
      <c r="D11" s="24"/>
    </row>
    <row r="12" spans="1:4" x14ac:dyDescent="0.25">
      <c r="A12" s="6" t="s">
        <v>15</v>
      </c>
      <c r="B12" s="7"/>
      <c r="C12" s="8">
        <v>5000</v>
      </c>
      <c r="D12" s="13">
        <f t="shared" ref="D12:D13" si="1">SUM(B12*C12)</f>
        <v>0</v>
      </c>
    </row>
    <row r="13" spans="1:4" x14ac:dyDescent="0.25">
      <c r="A13" s="9" t="s">
        <v>16</v>
      </c>
      <c r="B13" s="2"/>
      <c r="C13" s="3">
        <v>15000</v>
      </c>
      <c r="D13" s="10">
        <f t="shared" si="1"/>
        <v>0</v>
      </c>
    </row>
    <row r="14" spans="1:4" x14ac:dyDescent="0.25">
      <c r="A14" s="9" t="s">
        <v>21</v>
      </c>
      <c r="B14" s="4"/>
      <c r="C14" s="5"/>
      <c r="D14" s="14"/>
    </row>
    <row r="15" spans="1:4" x14ac:dyDescent="0.25">
      <c r="A15" s="15" t="s">
        <v>17</v>
      </c>
      <c r="B15" s="2"/>
      <c r="C15" s="3">
        <v>2000</v>
      </c>
      <c r="D15" s="10">
        <f t="shared" ref="D15:D19" si="2">SUM(B15*C15)</f>
        <v>0</v>
      </c>
    </row>
    <row r="16" spans="1:4" x14ac:dyDescent="0.25">
      <c r="A16" s="15" t="s">
        <v>18</v>
      </c>
      <c r="B16" s="2"/>
      <c r="C16" s="3">
        <v>1500</v>
      </c>
      <c r="D16" s="10">
        <f t="shared" si="2"/>
        <v>0</v>
      </c>
    </row>
    <row r="17" spans="1:4" x14ac:dyDescent="0.25">
      <c r="A17" s="15" t="s">
        <v>19</v>
      </c>
      <c r="B17" s="2"/>
      <c r="C17" s="3">
        <v>1000</v>
      </c>
      <c r="D17" s="10">
        <f t="shared" si="2"/>
        <v>0</v>
      </c>
    </row>
    <row r="18" spans="1:4" x14ac:dyDescent="0.25">
      <c r="A18" s="9" t="s">
        <v>20</v>
      </c>
      <c r="B18" s="2"/>
      <c r="C18" s="3">
        <v>7500</v>
      </c>
      <c r="D18" s="10">
        <f t="shared" si="2"/>
        <v>0</v>
      </c>
    </row>
    <row r="19" spans="1:4" ht="15.75" thickBot="1" x14ac:dyDescent="0.3">
      <c r="A19" s="38" t="s">
        <v>22</v>
      </c>
      <c r="B19" s="11"/>
      <c r="C19" s="12">
        <v>10000</v>
      </c>
      <c r="D19" s="39">
        <f t="shared" si="2"/>
        <v>0</v>
      </c>
    </row>
    <row r="20" spans="1:4" ht="15.75" thickBot="1" x14ac:dyDescent="0.3">
      <c r="A20" s="40" t="s">
        <v>35</v>
      </c>
      <c r="B20" s="51"/>
      <c r="C20" s="52"/>
      <c r="D20" s="43">
        <f>SUM(D12:D19)</f>
        <v>0</v>
      </c>
    </row>
    <row r="21" spans="1:4" ht="15.75" thickBot="1" x14ac:dyDescent="0.3"/>
    <row r="22" spans="1:4" ht="15.75" thickBot="1" x14ac:dyDescent="0.3">
      <c r="A22" s="37" t="s">
        <v>23</v>
      </c>
      <c r="B22" s="22"/>
      <c r="C22" s="23"/>
      <c r="D22" s="24"/>
    </row>
    <row r="23" spans="1:4" x14ac:dyDescent="0.25">
      <c r="A23" s="6" t="s">
        <v>24</v>
      </c>
      <c r="B23" s="7"/>
      <c r="C23" s="8">
        <v>7500</v>
      </c>
      <c r="D23" s="13">
        <f t="shared" ref="D23:D29" si="3">SUM(B23*C23)</f>
        <v>0</v>
      </c>
    </row>
    <row r="24" spans="1:4" x14ac:dyDescent="0.25">
      <c r="A24" s="9" t="s">
        <v>25</v>
      </c>
      <c r="B24" s="2"/>
      <c r="C24" s="3">
        <v>5000</v>
      </c>
      <c r="D24" s="10">
        <f t="shared" si="3"/>
        <v>0</v>
      </c>
    </row>
    <row r="25" spans="1:4" x14ac:dyDescent="0.25">
      <c r="A25" s="9" t="s">
        <v>26</v>
      </c>
      <c r="B25" s="2"/>
      <c r="C25" s="3"/>
      <c r="D25" s="10">
        <f t="shared" si="3"/>
        <v>0</v>
      </c>
    </row>
    <row r="26" spans="1:4" x14ac:dyDescent="0.25">
      <c r="A26" s="9" t="s">
        <v>27</v>
      </c>
      <c r="B26" s="2"/>
      <c r="C26" s="3">
        <v>5000</v>
      </c>
      <c r="D26" s="10">
        <f t="shared" si="3"/>
        <v>0</v>
      </c>
    </row>
    <row r="27" spans="1:4" x14ac:dyDescent="0.25">
      <c r="A27" s="9" t="s">
        <v>28</v>
      </c>
      <c r="B27" s="2"/>
      <c r="C27" s="3">
        <v>15000</v>
      </c>
      <c r="D27" s="10">
        <f t="shared" si="3"/>
        <v>0</v>
      </c>
    </row>
    <row r="28" spans="1:4" x14ac:dyDescent="0.25">
      <c r="A28" s="9" t="s">
        <v>29</v>
      </c>
      <c r="B28" s="2"/>
      <c r="C28" s="3">
        <v>10000</v>
      </c>
      <c r="D28" s="10">
        <f t="shared" si="3"/>
        <v>0</v>
      </c>
    </row>
    <row r="29" spans="1:4" ht="15.75" thickBot="1" x14ac:dyDescent="0.3">
      <c r="A29" s="17" t="s">
        <v>30</v>
      </c>
      <c r="B29" s="11"/>
      <c r="C29" s="12">
        <v>15000</v>
      </c>
      <c r="D29" s="39">
        <f t="shared" si="3"/>
        <v>0</v>
      </c>
    </row>
    <row r="30" spans="1:4" ht="15.75" thickBot="1" x14ac:dyDescent="0.3">
      <c r="A30" s="40" t="s">
        <v>36</v>
      </c>
      <c r="B30" s="51"/>
      <c r="C30" s="52"/>
      <c r="D30" s="43">
        <f>SUM(D23:D29)</f>
        <v>0</v>
      </c>
    </row>
    <row r="32" spans="1:4" ht="15.75" thickBot="1" x14ac:dyDescent="0.3"/>
    <row r="33" spans="1:4" ht="15.75" thickBot="1" x14ac:dyDescent="0.3">
      <c r="A33" s="45" t="s">
        <v>0</v>
      </c>
      <c r="B33" s="46"/>
      <c r="C33" s="47"/>
      <c r="D33" s="48">
        <f>SUM(D4,D9,D20,D30)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76A7-7FD6-4CB5-BE33-57DCF976AA43}">
  <dimension ref="A1:D56"/>
  <sheetViews>
    <sheetView workbookViewId="0">
      <pane ySplit="1" topLeftCell="A2" activePane="bottomLeft" state="frozen"/>
      <selection pane="bottomLeft" activeCell="A29" sqref="A29"/>
    </sheetView>
  </sheetViews>
  <sheetFormatPr defaultRowHeight="15" x14ac:dyDescent="0.25"/>
  <cols>
    <col min="1" max="1" width="36.7109375" bestFit="1" customWidth="1"/>
    <col min="3" max="3" width="9.140625" style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33</v>
      </c>
      <c r="B2" s="22"/>
      <c r="C2" s="23"/>
      <c r="D2" s="24"/>
    </row>
    <row r="3" spans="1:4" x14ac:dyDescent="0.25">
      <c r="A3" s="6" t="s">
        <v>62</v>
      </c>
      <c r="B3" s="7"/>
      <c r="C3" s="8">
        <v>10000</v>
      </c>
      <c r="D3" s="13">
        <f>SUM(B3*C3)</f>
        <v>0</v>
      </c>
    </row>
    <row r="4" spans="1:4" x14ac:dyDescent="0.25">
      <c r="A4" s="9" t="s">
        <v>63</v>
      </c>
      <c r="B4" s="2"/>
      <c r="C4" s="3">
        <v>22000</v>
      </c>
      <c r="D4" s="10">
        <f>SUM(B4*C4)</f>
        <v>0</v>
      </c>
    </row>
    <row r="5" spans="1:4" ht="15.75" thickBot="1" x14ac:dyDescent="0.3">
      <c r="A5" s="17" t="s">
        <v>64</v>
      </c>
      <c r="B5" s="11"/>
      <c r="C5" s="12">
        <v>30000</v>
      </c>
      <c r="D5" s="39">
        <f>SUM(B5*C5)</f>
        <v>0</v>
      </c>
    </row>
    <row r="6" spans="1:4" ht="15.75" thickBot="1" x14ac:dyDescent="0.3">
      <c r="A6" s="40" t="s">
        <v>31</v>
      </c>
      <c r="B6" s="51"/>
      <c r="C6" s="52"/>
      <c r="D6" s="43">
        <f>SUM(D3:D5)</f>
        <v>0</v>
      </c>
    </row>
    <row r="7" spans="1:4" ht="15.75" thickBot="1" x14ac:dyDescent="0.3"/>
    <row r="8" spans="1:4" ht="15.75" thickBot="1" x14ac:dyDescent="0.3">
      <c r="A8" s="33" t="s">
        <v>34</v>
      </c>
      <c r="B8" s="34"/>
      <c r="C8" s="35"/>
      <c r="D8" s="36"/>
    </row>
    <row r="9" spans="1:4" x14ac:dyDescent="0.25">
      <c r="A9" s="6" t="s">
        <v>11</v>
      </c>
      <c r="B9" s="7"/>
      <c r="C9" s="8">
        <v>15000</v>
      </c>
      <c r="D9" s="13">
        <f t="shared" ref="D9:D10" si="0">SUM(B9*C9)</f>
        <v>0</v>
      </c>
    </row>
    <row r="10" spans="1:4" ht="15.75" thickBot="1" x14ac:dyDescent="0.3">
      <c r="A10" s="25" t="s">
        <v>13</v>
      </c>
      <c r="B10" s="26"/>
      <c r="C10" s="27">
        <v>20000</v>
      </c>
      <c r="D10" s="28">
        <f t="shared" si="0"/>
        <v>0</v>
      </c>
    </row>
    <row r="11" spans="1:4" ht="15.75" thickBot="1" x14ac:dyDescent="0.3">
      <c r="A11" s="29" t="s">
        <v>32</v>
      </c>
      <c r="B11" s="49"/>
      <c r="C11" s="50"/>
      <c r="D11" s="41">
        <f>SUM(D9:D10)</f>
        <v>0</v>
      </c>
    </row>
    <row r="12" spans="1:4" ht="15.75" thickBot="1" x14ac:dyDescent="0.3"/>
    <row r="13" spans="1:4" ht="15.75" thickBot="1" x14ac:dyDescent="0.3">
      <c r="A13" s="37" t="s">
        <v>14</v>
      </c>
      <c r="B13" s="22"/>
      <c r="C13" s="23"/>
      <c r="D13" s="24"/>
    </row>
    <row r="14" spans="1:4" x14ac:dyDescent="0.25">
      <c r="A14" s="6" t="s">
        <v>16</v>
      </c>
      <c r="B14" s="7"/>
      <c r="C14" s="8">
        <v>20000</v>
      </c>
      <c r="D14" s="13">
        <f t="shared" ref="D14:D31" si="1">SUM(B14*C14)</f>
        <v>0</v>
      </c>
    </row>
    <row r="15" spans="1:4" x14ac:dyDescent="0.25">
      <c r="A15" s="18" t="s">
        <v>49</v>
      </c>
      <c r="B15" s="19"/>
      <c r="C15" s="20">
        <v>20000</v>
      </c>
      <c r="D15" s="10">
        <f t="shared" si="1"/>
        <v>0</v>
      </c>
    </row>
    <row r="16" spans="1:4" x14ac:dyDescent="0.25">
      <c r="A16" s="18" t="s">
        <v>22</v>
      </c>
      <c r="B16" s="19"/>
      <c r="C16" s="20">
        <v>20000</v>
      </c>
      <c r="D16" s="10">
        <f t="shared" si="1"/>
        <v>0</v>
      </c>
    </row>
    <row r="17" spans="1:4" x14ac:dyDescent="0.25">
      <c r="A17" s="16" t="s">
        <v>55</v>
      </c>
      <c r="B17" s="2"/>
      <c r="C17" s="3">
        <v>10000</v>
      </c>
      <c r="D17" s="10">
        <f t="shared" si="1"/>
        <v>0</v>
      </c>
    </row>
    <row r="18" spans="1:4" x14ac:dyDescent="0.25">
      <c r="A18" s="16" t="s">
        <v>50</v>
      </c>
      <c r="B18" s="2"/>
      <c r="C18" s="3">
        <v>5000</v>
      </c>
      <c r="D18" s="10">
        <f t="shared" si="1"/>
        <v>0</v>
      </c>
    </row>
    <row r="19" spans="1:4" x14ac:dyDescent="0.25">
      <c r="A19" s="9" t="s">
        <v>51</v>
      </c>
      <c r="B19" s="2"/>
      <c r="C19" s="3">
        <v>5000</v>
      </c>
      <c r="D19" s="10">
        <f t="shared" si="1"/>
        <v>0</v>
      </c>
    </row>
    <row r="20" spans="1:4" x14ac:dyDescent="0.25">
      <c r="A20" s="9" t="s">
        <v>52</v>
      </c>
      <c r="B20" s="4"/>
      <c r="C20" s="5"/>
      <c r="D20" s="54"/>
    </row>
    <row r="21" spans="1:4" x14ac:dyDescent="0.25">
      <c r="A21" s="15" t="s">
        <v>19</v>
      </c>
      <c r="B21" s="2"/>
      <c r="C21" s="3">
        <v>3000</v>
      </c>
      <c r="D21" s="10">
        <f t="shared" si="1"/>
        <v>0</v>
      </c>
    </row>
    <row r="22" spans="1:4" x14ac:dyDescent="0.25">
      <c r="A22" s="15" t="s">
        <v>17</v>
      </c>
      <c r="B22" s="2"/>
      <c r="C22" s="3">
        <v>2500</v>
      </c>
      <c r="D22" s="10">
        <f t="shared" si="1"/>
        <v>0</v>
      </c>
    </row>
    <row r="23" spans="1:4" x14ac:dyDescent="0.25">
      <c r="A23" s="15" t="s">
        <v>53</v>
      </c>
      <c r="B23" s="2"/>
      <c r="C23" s="3">
        <v>2500</v>
      </c>
      <c r="D23" s="10">
        <f t="shared" si="1"/>
        <v>0</v>
      </c>
    </row>
    <row r="24" spans="1:4" x14ac:dyDescent="0.25">
      <c r="A24" s="15" t="s">
        <v>18</v>
      </c>
      <c r="B24" s="2"/>
      <c r="C24" s="3">
        <v>2000</v>
      </c>
      <c r="D24" s="10">
        <f t="shared" si="1"/>
        <v>0</v>
      </c>
    </row>
    <row r="25" spans="1:4" x14ac:dyDescent="0.25">
      <c r="A25" s="16" t="s">
        <v>54</v>
      </c>
      <c r="B25" s="2"/>
      <c r="C25" s="3">
        <v>10000</v>
      </c>
      <c r="D25" s="10">
        <f t="shared" si="1"/>
        <v>0</v>
      </c>
    </row>
    <row r="26" spans="1:4" x14ac:dyDescent="0.25">
      <c r="A26" s="16" t="s">
        <v>58</v>
      </c>
      <c r="B26" s="2"/>
      <c r="C26" s="3">
        <v>15000</v>
      </c>
      <c r="D26" s="10">
        <f t="shared" si="1"/>
        <v>0</v>
      </c>
    </row>
    <row r="27" spans="1:4" x14ac:dyDescent="0.25">
      <c r="A27" s="16" t="s">
        <v>59</v>
      </c>
      <c r="B27" s="2"/>
      <c r="C27" s="3">
        <v>15000</v>
      </c>
      <c r="D27" s="10">
        <f t="shared" si="1"/>
        <v>0</v>
      </c>
    </row>
    <row r="28" spans="1:4" x14ac:dyDescent="0.25">
      <c r="A28" s="16" t="s">
        <v>130</v>
      </c>
      <c r="B28" s="2"/>
      <c r="C28" s="3">
        <v>5000</v>
      </c>
      <c r="D28" s="10">
        <f t="shared" si="1"/>
        <v>0</v>
      </c>
    </row>
    <row r="29" spans="1:4" x14ac:dyDescent="0.25">
      <c r="A29" s="16" t="s">
        <v>129</v>
      </c>
      <c r="B29" s="2"/>
      <c r="C29" s="3">
        <v>7500</v>
      </c>
      <c r="D29" s="10">
        <f t="shared" si="1"/>
        <v>0</v>
      </c>
    </row>
    <row r="30" spans="1:4" x14ac:dyDescent="0.25">
      <c r="A30" s="16" t="s">
        <v>61</v>
      </c>
      <c r="B30" s="2"/>
      <c r="C30" s="3">
        <v>5000</v>
      </c>
      <c r="D30" s="10">
        <f t="shared" si="1"/>
        <v>0</v>
      </c>
    </row>
    <row r="31" spans="1:4" ht="15.75" thickBot="1" x14ac:dyDescent="0.3">
      <c r="A31" s="38" t="s">
        <v>60</v>
      </c>
      <c r="B31" s="11"/>
      <c r="C31" s="12">
        <v>15000</v>
      </c>
      <c r="D31" s="39">
        <f t="shared" si="1"/>
        <v>0</v>
      </c>
    </row>
    <row r="32" spans="1:4" ht="15.75" thickBot="1" x14ac:dyDescent="0.3">
      <c r="A32" s="40" t="s">
        <v>35</v>
      </c>
      <c r="B32" s="51"/>
      <c r="C32" s="52"/>
      <c r="D32" s="43">
        <f>SUM(D14:D31)</f>
        <v>0</v>
      </c>
    </row>
    <row r="33" spans="1:4" ht="15.75" thickBot="1" x14ac:dyDescent="0.3"/>
    <row r="34" spans="1:4" ht="15.75" thickBot="1" x14ac:dyDescent="0.3">
      <c r="A34" s="37" t="s">
        <v>23</v>
      </c>
      <c r="B34" s="22"/>
      <c r="C34" s="23"/>
      <c r="D34" s="24"/>
    </row>
    <row r="35" spans="1:4" x14ac:dyDescent="0.25">
      <c r="A35" s="6" t="s">
        <v>26</v>
      </c>
      <c r="B35" s="7"/>
      <c r="C35" s="8"/>
      <c r="D35" s="13">
        <f t="shared" ref="D35:D52" si="2">SUM(B35*C35)</f>
        <v>0</v>
      </c>
    </row>
    <row r="36" spans="1:4" x14ac:dyDescent="0.25">
      <c r="A36" s="18" t="s">
        <v>56</v>
      </c>
      <c r="B36" s="19"/>
      <c r="C36" s="20">
        <v>15000</v>
      </c>
      <c r="D36" s="10">
        <f t="shared" si="2"/>
        <v>0</v>
      </c>
    </row>
    <row r="37" spans="1:4" x14ac:dyDescent="0.25">
      <c r="A37" s="9" t="s">
        <v>39</v>
      </c>
      <c r="B37" s="2"/>
      <c r="C37" s="3">
        <v>5000</v>
      </c>
      <c r="D37" s="10">
        <f t="shared" si="2"/>
        <v>0</v>
      </c>
    </row>
    <row r="38" spans="1:4" x14ac:dyDescent="0.25">
      <c r="A38" s="9" t="s">
        <v>25</v>
      </c>
      <c r="B38" s="2"/>
      <c r="C38" s="3">
        <v>10000</v>
      </c>
      <c r="D38" s="10">
        <f t="shared" si="2"/>
        <v>0</v>
      </c>
    </row>
    <row r="39" spans="1:4" x14ac:dyDescent="0.25">
      <c r="A39" s="9" t="s">
        <v>38</v>
      </c>
      <c r="B39" s="2"/>
      <c r="C39" s="3">
        <v>10000</v>
      </c>
      <c r="D39" s="10">
        <f t="shared" si="2"/>
        <v>0</v>
      </c>
    </row>
    <row r="40" spans="1:4" x14ac:dyDescent="0.25">
      <c r="A40" s="9" t="s">
        <v>29</v>
      </c>
      <c r="B40" s="2"/>
      <c r="C40" s="3">
        <v>10000</v>
      </c>
      <c r="D40" s="10">
        <f t="shared" si="2"/>
        <v>0</v>
      </c>
    </row>
    <row r="41" spans="1:4" x14ac:dyDescent="0.25">
      <c r="A41" s="9" t="s">
        <v>30</v>
      </c>
      <c r="B41" s="2"/>
      <c r="C41" s="3">
        <v>30000</v>
      </c>
      <c r="D41" s="10">
        <f t="shared" si="2"/>
        <v>0</v>
      </c>
    </row>
    <row r="42" spans="1:4" x14ac:dyDescent="0.25">
      <c r="A42" s="9" t="s">
        <v>57</v>
      </c>
      <c r="B42" s="4"/>
      <c r="C42" s="5"/>
      <c r="D42" s="54"/>
    </row>
    <row r="43" spans="1:4" x14ac:dyDescent="0.25">
      <c r="A43" s="15" t="s">
        <v>121</v>
      </c>
      <c r="B43" s="2"/>
      <c r="C43" s="3">
        <v>7500</v>
      </c>
      <c r="D43" s="10">
        <f t="shared" si="2"/>
        <v>0</v>
      </c>
    </row>
    <row r="44" spans="1:4" x14ac:dyDescent="0.25">
      <c r="A44" s="15" t="s">
        <v>122</v>
      </c>
      <c r="B44" s="2"/>
      <c r="C44" s="3">
        <v>7500</v>
      </c>
      <c r="D44" s="10">
        <f t="shared" si="2"/>
        <v>0</v>
      </c>
    </row>
    <row r="45" spans="1:4" x14ac:dyDescent="0.25">
      <c r="A45" s="15" t="s">
        <v>123</v>
      </c>
      <c r="B45" s="2"/>
      <c r="C45" s="3">
        <v>7500</v>
      </c>
      <c r="D45" s="10">
        <f t="shared" si="2"/>
        <v>0</v>
      </c>
    </row>
    <row r="46" spans="1:4" x14ac:dyDescent="0.25">
      <c r="A46" s="15" t="s">
        <v>124</v>
      </c>
      <c r="B46" s="2"/>
      <c r="C46" s="3">
        <v>7500</v>
      </c>
      <c r="D46" s="10">
        <f t="shared" ref="D46:D48" si="3">SUM(B46*C46)</f>
        <v>0</v>
      </c>
    </row>
    <row r="47" spans="1:4" x14ac:dyDescent="0.25">
      <c r="A47" s="15" t="s">
        <v>125</v>
      </c>
      <c r="B47" s="2"/>
      <c r="C47" s="3">
        <v>7500</v>
      </c>
      <c r="D47" s="10">
        <f t="shared" si="3"/>
        <v>0</v>
      </c>
    </row>
    <row r="48" spans="1:4" x14ac:dyDescent="0.25">
      <c r="A48" s="15" t="s">
        <v>126</v>
      </c>
      <c r="B48" s="2"/>
      <c r="C48" s="3">
        <v>7500</v>
      </c>
      <c r="D48" s="10">
        <f t="shared" si="3"/>
        <v>0</v>
      </c>
    </row>
    <row r="49" spans="1:4" x14ac:dyDescent="0.25">
      <c r="A49" s="16" t="s">
        <v>47</v>
      </c>
      <c r="B49" s="2"/>
      <c r="C49" s="3">
        <v>30000</v>
      </c>
      <c r="D49" s="10">
        <f>SUM(B49*C49)</f>
        <v>0</v>
      </c>
    </row>
    <row r="50" spans="1:4" x14ac:dyDescent="0.25">
      <c r="A50" s="9" t="s">
        <v>127</v>
      </c>
      <c r="B50" s="2"/>
      <c r="C50" s="3">
        <v>20000</v>
      </c>
      <c r="D50" s="10">
        <f t="shared" si="2"/>
        <v>0</v>
      </c>
    </row>
    <row r="51" spans="1:4" x14ac:dyDescent="0.25">
      <c r="A51" s="9" t="s">
        <v>43</v>
      </c>
      <c r="B51" s="2"/>
      <c r="C51" s="3">
        <v>20000</v>
      </c>
      <c r="D51" s="10">
        <f t="shared" si="2"/>
        <v>0</v>
      </c>
    </row>
    <row r="52" spans="1:4" ht="15.75" thickBot="1" x14ac:dyDescent="0.3">
      <c r="A52" s="25" t="s">
        <v>44</v>
      </c>
      <c r="B52" s="26"/>
      <c r="C52" s="27">
        <v>25000</v>
      </c>
      <c r="D52" s="28">
        <f t="shared" si="2"/>
        <v>0</v>
      </c>
    </row>
    <row r="53" spans="1:4" ht="15.75" thickBot="1" x14ac:dyDescent="0.3">
      <c r="A53" s="29" t="s">
        <v>36</v>
      </c>
      <c r="B53" s="49"/>
      <c r="C53" s="50"/>
      <c r="D53" s="41">
        <f>SUM(D35:D52)</f>
        <v>0</v>
      </c>
    </row>
    <row r="55" spans="1:4" ht="15.75" thickBot="1" x14ac:dyDescent="0.3"/>
    <row r="56" spans="1:4" ht="15.75" thickBot="1" x14ac:dyDescent="0.3">
      <c r="A56" s="45" t="s">
        <v>1</v>
      </c>
      <c r="B56" s="46"/>
      <c r="C56" s="47"/>
      <c r="D56" s="48">
        <f>SUM(D6,D11,D32,D53)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BDEDA-E5D7-4C27-95B4-C74251D4882F}">
  <dimension ref="A1:D42"/>
  <sheetViews>
    <sheetView workbookViewId="0">
      <pane ySplit="1" topLeftCell="A2" activePane="bottomLeft" state="frozen"/>
      <selection pane="bottomLeft" activeCell="I26" sqref="I26"/>
    </sheetView>
  </sheetViews>
  <sheetFormatPr defaultRowHeight="15" x14ac:dyDescent="0.25"/>
  <cols>
    <col min="1" max="1" width="36.7109375" bestFit="1" customWidth="1"/>
    <col min="3" max="3" width="9.140625" style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3" t="s">
        <v>34</v>
      </c>
      <c r="B2" s="34"/>
      <c r="C2" s="35"/>
      <c r="D2" s="36"/>
    </row>
    <row r="3" spans="1:4" x14ac:dyDescent="0.25">
      <c r="A3" s="6" t="s">
        <v>11</v>
      </c>
      <c r="B3" s="7"/>
      <c r="C3" s="8">
        <v>30000</v>
      </c>
      <c r="D3" s="13">
        <f t="shared" ref="D3:D4" si="0">SUM(B3*C3)</f>
        <v>0</v>
      </c>
    </row>
    <row r="4" spans="1:4" ht="15.75" thickBot="1" x14ac:dyDescent="0.3">
      <c r="A4" s="25" t="s">
        <v>13</v>
      </c>
      <c r="B4" s="26"/>
      <c r="C4" s="27">
        <v>40000</v>
      </c>
      <c r="D4" s="28">
        <f t="shared" si="0"/>
        <v>0</v>
      </c>
    </row>
    <row r="5" spans="1:4" ht="15.75" thickBot="1" x14ac:dyDescent="0.3">
      <c r="A5" s="29" t="s">
        <v>32</v>
      </c>
      <c r="B5" s="49"/>
      <c r="C5" s="50"/>
      <c r="D5" s="41">
        <f>SUM(D3:D4)</f>
        <v>0</v>
      </c>
    </row>
    <row r="6" spans="1:4" ht="15.75" thickBot="1" x14ac:dyDescent="0.3"/>
    <row r="7" spans="1:4" ht="15.75" thickBot="1" x14ac:dyDescent="0.3">
      <c r="A7" s="37" t="s">
        <v>14</v>
      </c>
      <c r="B7" s="22"/>
      <c r="C7" s="23"/>
      <c r="D7" s="24"/>
    </row>
    <row r="8" spans="1:4" x14ac:dyDescent="0.25">
      <c r="A8" s="6" t="s">
        <v>49</v>
      </c>
      <c r="B8" s="7"/>
      <c r="C8" s="8">
        <v>20000</v>
      </c>
      <c r="D8" s="13">
        <f t="shared" ref="D8:D19" si="1">SUM(B8*C8)</f>
        <v>0</v>
      </c>
    </row>
    <row r="9" spans="1:4" x14ac:dyDescent="0.25">
      <c r="A9" s="18" t="s">
        <v>50</v>
      </c>
      <c r="B9" s="19"/>
      <c r="C9" s="20">
        <v>5000</v>
      </c>
      <c r="D9" s="10">
        <f t="shared" si="1"/>
        <v>0</v>
      </c>
    </row>
    <row r="10" spans="1:4" x14ac:dyDescent="0.25">
      <c r="A10" s="9" t="s">
        <v>51</v>
      </c>
      <c r="B10" s="2"/>
      <c r="C10" s="3">
        <v>5000</v>
      </c>
      <c r="D10" s="10">
        <f t="shared" si="1"/>
        <v>0</v>
      </c>
    </row>
    <row r="11" spans="1:4" x14ac:dyDescent="0.25">
      <c r="A11" s="9" t="s">
        <v>52</v>
      </c>
      <c r="B11" s="4"/>
      <c r="C11" s="5"/>
      <c r="D11" s="10">
        <f t="shared" si="1"/>
        <v>0</v>
      </c>
    </row>
    <row r="12" spans="1:4" x14ac:dyDescent="0.25">
      <c r="A12" s="15" t="s">
        <v>19</v>
      </c>
      <c r="B12" s="2"/>
      <c r="C12" s="3">
        <v>3000</v>
      </c>
      <c r="D12" s="10">
        <f t="shared" si="1"/>
        <v>0</v>
      </c>
    </row>
    <row r="13" spans="1:4" x14ac:dyDescent="0.25">
      <c r="A13" s="15" t="s">
        <v>17</v>
      </c>
      <c r="B13" s="2"/>
      <c r="C13" s="3">
        <v>2500</v>
      </c>
      <c r="D13" s="10">
        <f t="shared" si="1"/>
        <v>0</v>
      </c>
    </row>
    <row r="14" spans="1:4" x14ac:dyDescent="0.25">
      <c r="A14" s="15" t="s">
        <v>53</v>
      </c>
      <c r="B14" s="2"/>
      <c r="C14" s="3">
        <v>2500</v>
      </c>
      <c r="D14" s="10">
        <f t="shared" si="1"/>
        <v>0</v>
      </c>
    </row>
    <row r="15" spans="1:4" x14ac:dyDescent="0.25">
      <c r="A15" s="15" t="s">
        <v>18</v>
      </c>
      <c r="B15" s="2"/>
      <c r="C15" s="3">
        <v>2000</v>
      </c>
      <c r="D15" s="10">
        <f t="shared" si="1"/>
        <v>0</v>
      </c>
    </row>
    <row r="16" spans="1:4" x14ac:dyDescent="0.25">
      <c r="A16" s="16" t="s">
        <v>54</v>
      </c>
      <c r="B16" s="2"/>
      <c r="C16" s="3">
        <v>15000</v>
      </c>
      <c r="D16" s="10">
        <f t="shared" si="1"/>
        <v>0</v>
      </c>
    </row>
    <row r="17" spans="1:4" x14ac:dyDescent="0.25">
      <c r="A17" s="16" t="s">
        <v>55</v>
      </c>
      <c r="B17" s="2"/>
      <c r="C17" s="3">
        <v>15000</v>
      </c>
      <c r="D17" s="10">
        <f t="shared" si="1"/>
        <v>0</v>
      </c>
    </row>
    <row r="18" spans="1:4" x14ac:dyDescent="0.25">
      <c r="A18" s="16" t="s">
        <v>16</v>
      </c>
      <c r="B18" s="2"/>
      <c r="C18" s="3">
        <v>40000</v>
      </c>
      <c r="D18" s="10">
        <f t="shared" si="1"/>
        <v>0</v>
      </c>
    </row>
    <row r="19" spans="1:4" x14ac:dyDescent="0.25">
      <c r="A19" s="16" t="s">
        <v>22</v>
      </c>
      <c r="B19" s="2"/>
      <c r="C19" s="3">
        <v>25000</v>
      </c>
      <c r="D19" s="10">
        <f t="shared" si="1"/>
        <v>0</v>
      </c>
    </row>
    <row r="20" spans="1:4" ht="15.75" thickBot="1" x14ac:dyDescent="0.3">
      <c r="A20" s="38"/>
      <c r="B20" s="11"/>
      <c r="C20" s="12"/>
      <c r="D20" s="39">
        <f t="shared" ref="D20" si="2">SUM(B20*C20)</f>
        <v>0</v>
      </c>
    </row>
    <row r="21" spans="1:4" ht="15.75" thickBot="1" x14ac:dyDescent="0.3">
      <c r="A21" s="40" t="s">
        <v>35</v>
      </c>
      <c r="B21" s="51"/>
      <c r="C21" s="52"/>
      <c r="D21" s="43">
        <f>SUM(D8:D20)</f>
        <v>0</v>
      </c>
    </row>
    <row r="22" spans="1:4" ht="15.75" thickBot="1" x14ac:dyDescent="0.3"/>
    <row r="23" spans="1:4" ht="15.75" thickBot="1" x14ac:dyDescent="0.3">
      <c r="A23" s="37" t="s">
        <v>23</v>
      </c>
      <c r="B23" s="22"/>
      <c r="C23" s="23"/>
      <c r="D23" s="24"/>
    </row>
    <row r="24" spans="1:4" x14ac:dyDescent="0.25">
      <c r="A24" s="6" t="s">
        <v>26</v>
      </c>
      <c r="B24" s="7"/>
      <c r="C24" s="8"/>
      <c r="D24" s="13">
        <f t="shared" ref="D24:D38" si="3">SUM(B24*C24)</f>
        <v>0</v>
      </c>
    </row>
    <row r="25" spans="1:4" x14ac:dyDescent="0.25">
      <c r="A25" s="9" t="s">
        <v>38</v>
      </c>
      <c r="B25" s="2"/>
      <c r="C25" s="3">
        <v>10000</v>
      </c>
      <c r="D25" s="10">
        <f t="shared" si="3"/>
        <v>0</v>
      </c>
    </row>
    <row r="26" spans="1:4" x14ac:dyDescent="0.25">
      <c r="A26" s="9" t="s">
        <v>39</v>
      </c>
      <c r="B26" s="2"/>
      <c r="C26" s="3">
        <v>5000</v>
      </c>
      <c r="D26" s="10">
        <f t="shared" si="3"/>
        <v>0</v>
      </c>
    </row>
    <row r="27" spans="1:4" x14ac:dyDescent="0.25">
      <c r="A27" s="9" t="s">
        <v>25</v>
      </c>
      <c r="B27" s="2"/>
      <c r="C27" s="3">
        <v>15000</v>
      </c>
      <c r="D27" s="10">
        <f t="shared" si="3"/>
        <v>0</v>
      </c>
    </row>
    <row r="28" spans="1:4" x14ac:dyDescent="0.25">
      <c r="A28" s="9" t="s">
        <v>29</v>
      </c>
      <c r="B28" s="2"/>
      <c r="C28" s="3">
        <v>20000</v>
      </c>
      <c r="D28" s="10">
        <f t="shared" si="3"/>
        <v>0</v>
      </c>
    </row>
    <row r="29" spans="1:4" x14ac:dyDescent="0.25">
      <c r="A29" s="9" t="s">
        <v>40</v>
      </c>
      <c r="B29" s="2"/>
      <c r="C29" s="3">
        <v>10000</v>
      </c>
      <c r="D29" s="10">
        <f t="shared" si="3"/>
        <v>0</v>
      </c>
    </row>
    <row r="30" spans="1:4" x14ac:dyDescent="0.25">
      <c r="A30" s="9" t="s">
        <v>41</v>
      </c>
      <c r="B30" s="2"/>
      <c r="C30" s="3">
        <v>5000</v>
      </c>
      <c r="D30" s="10">
        <f t="shared" si="3"/>
        <v>0</v>
      </c>
    </row>
    <row r="31" spans="1:4" x14ac:dyDescent="0.25">
      <c r="A31" s="9" t="s">
        <v>42</v>
      </c>
      <c r="B31" s="2"/>
      <c r="C31" s="3">
        <v>5000</v>
      </c>
      <c r="D31" s="10">
        <f t="shared" si="3"/>
        <v>0</v>
      </c>
    </row>
    <row r="32" spans="1:4" x14ac:dyDescent="0.25">
      <c r="A32" s="9" t="s">
        <v>30</v>
      </c>
      <c r="B32" s="2"/>
      <c r="C32" s="3">
        <v>40000</v>
      </c>
      <c r="D32" s="10">
        <f t="shared" si="3"/>
        <v>0</v>
      </c>
    </row>
    <row r="33" spans="1:4" x14ac:dyDescent="0.25">
      <c r="A33" s="9" t="s">
        <v>43</v>
      </c>
      <c r="B33" s="2"/>
      <c r="C33" s="3">
        <v>20000</v>
      </c>
      <c r="D33" s="10">
        <f t="shared" si="3"/>
        <v>0</v>
      </c>
    </row>
    <row r="34" spans="1:4" x14ac:dyDescent="0.25">
      <c r="A34" s="9" t="s">
        <v>44</v>
      </c>
      <c r="B34" s="2"/>
      <c r="C34" s="3">
        <v>25000</v>
      </c>
      <c r="D34" s="10">
        <f t="shared" si="3"/>
        <v>0</v>
      </c>
    </row>
    <row r="35" spans="1:4" x14ac:dyDescent="0.25">
      <c r="A35" s="9" t="s">
        <v>45</v>
      </c>
      <c r="B35" s="2"/>
      <c r="C35" s="3">
        <v>10000</v>
      </c>
      <c r="D35" s="10">
        <f t="shared" si="3"/>
        <v>0</v>
      </c>
    </row>
    <row r="36" spans="1:4" x14ac:dyDescent="0.25">
      <c r="A36" s="9" t="s">
        <v>46</v>
      </c>
      <c r="B36" s="2"/>
      <c r="C36" s="3">
        <v>15000</v>
      </c>
      <c r="D36" s="10">
        <f t="shared" si="3"/>
        <v>0</v>
      </c>
    </row>
    <row r="37" spans="1:4" x14ac:dyDescent="0.25">
      <c r="A37" s="9" t="s">
        <v>47</v>
      </c>
      <c r="B37" s="2"/>
      <c r="C37" s="3">
        <v>30000</v>
      </c>
      <c r="D37" s="10">
        <f t="shared" si="3"/>
        <v>0</v>
      </c>
    </row>
    <row r="38" spans="1:4" ht="15.75" thickBot="1" x14ac:dyDescent="0.3">
      <c r="A38" s="17" t="s">
        <v>48</v>
      </c>
      <c r="B38" s="11"/>
      <c r="C38" s="12">
        <v>20000</v>
      </c>
      <c r="D38" s="39">
        <f t="shared" si="3"/>
        <v>0</v>
      </c>
    </row>
    <row r="39" spans="1:4" ht="15.75" thickBot="1" x14ac:dyDescent="0.3">
      <c r="A39" s="40" t="s">
        <v>36</v>
      </c>
      <c r="B39" s="51"/>
      <c r="C39" s="52"/>
      <c r="D39" s="43">
        <f>SUM(D24:D38)</f>
        <v>0</v>
      </c>
    </row>
    <row r="41" spans="1:4" ht="15.75" thickBot="1" x14ac:dyDescent="0.3"/>
    <row r="42" spans="1:4" ht="15.75" thickBot="1" x14ac:dyDescent="0.3">
      <c r="A42" s="45" t="s">
        <v>2</v>
      </c>
      <c r="B42" s="46"/>
      <c r="C42" s="47"/>
      <c r="D42" s="48">
        <f>SUM(D5,D21,D39)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8875-D2E9-4D04-9BE6-D6F571B13FE4}">
  <dimension ref="A1:D17"/>
  <sheetViews>
    <sheetView workbookViewId="0">
      <pane ySplit="1" topLeftCell="A2" activePane="bottomLeft" state="frozen"/>
      <selection pane="bottomLeft" activeCell="G23" sqref="G23"/>
    </sheetView>
  </sheetViews>
  <sheetFormatPr defaultRowHeight="15" x14ac:dyDescent="0.25"/>
  <cols>
    <col min="1" max="1" width="30.85546875" bestFit="1" customWidth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3" t="s">
        <v>70</v>
      </c>
      <c r="B2" s="34"/>
      <c r="C2" s="35"/>
      <c r="D2" s="36"/>
    </row>
    <row r="3" spans="1:4" ht="15.75" thickBot="1" x14ac:dyDescent="0.3">
      <c r="A3" s="6" t="s">
        <v>72</v>
      </c>
      <c r="B3" s="7"/>
      <c r="C3" s="8">
        <v>20000</v>
      </c>
      <c r="D3" s="13">
        <f t="shared" ref="D3" si="0">SUM(B3*C3)</f>
        <v>0</v>
      </c>
    </row>
    <row r="4" spans="1:4" ht="15.75" thickBot="1" x14ac:dyDescent="0.3">
      <c r="A4" s="29" t="s">
        <v>71</v>
      </c>
      <c r="B4" s="49"/>
      <c r="C4" s="50"/>
      <c r="D4" s="41">
        <f>SUM(D3:D3)</f>
        <v>0</v>
      </c>
    </row>
    <row r="5" spans="1:4" ht="15.75" thickBot="1" x14ac:dyDescent="0.3"/>
    <row r="6" spans="1:4" ht="15.75" thickBot="1" x14ac:dyDescent="0.3">
      <c r="A6" s="33" t="s">
        <v>128</v>
      </c>
      <c r="B6" s="34"/>
      <c r="C6" s="35"/>
      <c r="D6" s="36"/>
    </row>
    <row r="7" spans="1:4" ht="15.75" thickBot="1" x14ac:dyDescent="0.3">
      <c r="A7" s="6" t="s">
        <v>73</v>
      </c>
      <c r="B7" s="7"/>
      <c r="C7" s="8">
        <v>35000</v>
      </c>
      <c r="D7" s="13">
        <f t="shared" ref="D7" si="1">SUM(B7*C7)</f>
        <v>0</v>
      </c>
    </row>
    <row r="8" spans="1:4" ht="15.75" thickBot="1" x14ac:dyDescent="0.3">
      <c r="A8" s="29" t="s">
        <v>71</v>
      </c>
      <c r="B8" s="49"/>
      <c r="C8" s="50"/>
      <c r="D8" s="41">
        <f>SUM(D7:D7)</f>
        <v>0</v>
      </c>
    </row>
    <row r="9" spans="1:4" ht="15.75" thickBot="1" x14ac:dyDescent="0.3"/>
    <row r="10" spans="1:4" ht="15.75" thickBot="1" x14ac:dyDescent="0.3">
      <c r="A10" s="33" t="s">
        <v>74</v>
      </c>
      <c r="B10" s="34"/>
      <c r="C10" s="35"/>
      <c r="D10" s="36"/>
    </row>
    <row r="11" spans="1:4" x14ac:dyDescent="0.25">
      <c r="A11" s="6" t="s">
        <v>75</v>
      </c>
      <c r="B11" s="7"/>
      <c r="C11" s="8">
        <v>15000</v>
      </c>
      <c r="D11" s="13">
        <f t="shared" ref="D11:D13" si="2">SUM(B11*C11)</f>
        <v>0</v>
      </c>
    </row>
    <row r="12" spans="1:4" x14ac:dyDescent="0.25">
      <c r="A12" s="55" t="s">
        <v>76</v>
      </c>
      <c r="B12" s="56"/>
      <c r="C12" s="57">
        <v>15000</v>
      </c>
      <c r="D12" s="58">
        <f>SUM(B12*C12)</f>
        <v>0</v>
      </c>
    </row>
    <row r="13" spans="1:4" ht="15.75" thickBot="1" x14ac:dyDescent="0.3">
      <c r="A13" s="25"/>
      <c r="B13" s="26"/>
      <c r="C13" s="27">
        <v>15000</v>
      </c>
      <c r="D13" s="28">
        <f t="shared" si="2"/>
        <v>0</v>
      </c>
    </row>
    <row r="14" spans="1:4" ht="15.75" thickBot="1" x14ac:dyDescent="0.3">
      <c r="A14" s="29" t="s">
        <v>7</v>
      </c>
      <c r="B14" s="49"/>
      <c r="C14" s="50"/>
      <c r="D14" s="41">
        <f>SUM(D11:D13)</f>
        <v>0</v>
      </c>
    </row>
    <row r="16" spans="1:4" ht="15.75" thickBot="1" x14ac:dyDescent="0.3"/>
    <row r="17" spans="1:4" ht="15.75" thickBot="1" x14ac:dyDescent="0.3">
      <c r="A17" s="45" t="s">
        <v>97</v>
      </c>
      <c r="B17" s="44"/>
      <c r="C17" s="44"/>
      <c r="D17" s="64">
        <f>SUM(D4,D8,D14)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851D-D365-4E19-88E4-1599DB35DA6C}">
  <dimension ref="A1:D6"/>
  <sheetViews>
    <sheetView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6" bestFit="1" customWidth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65</v>
      </c>
      <c r="B2" s="22"/>
      <c r="C2" s="23"/>
      <c r="D2" s="24"/>
    </row>
    <row r="3" spans="1:4" x14ac:dyDescent="0.25">
      <c r="A3" s="6" t="s">
        <v>66</v>
      </c>
      <c r="B3" s="7"/>
      <c r="C3" s="8">
        <v>75000</v>
      </c>
      <c r="D3" s="13">
        <f>SUM(B3*C3)</f>
        <v>0</v>
      </c>
    </row>
    <row r="4" spans="1:4" x14ac:dyDescent="0.25">
      <c r="A4" s="9" t="s">
        <v>67</v>
      </c>
      <c r="B4" s="2"/>
      <c r="C4" s="3">
        <v>40000</v>
      </c>
      <c r="D4" s="10">
        <f>SUM(B4*C4)</f>
        <v>0</v>
      </c>
    </row>
    <row r="5" spans="1:4" ht="15.75" thickBot="1" x14ac:dyDescent="0.3">
      <c r="A5" s="17" t="s">
        <v>68</v>
      </c>
      <c r="B5" s="11"/>
      <c r="C5" s="12"/>
      <c r="D5" s="39">
        <f>SUM(B5*C5)</f>
        <v>0</v>
      </c>
    </row>
    <row r="6" spans="1:4" ht="15.75" thickBot="1" x14ac:dyDescent="0.3">
      <c r="A6" s="40" t="s">
        <v>69</v>
      </c>
      <c r="B6" s="51"/>
      <c r="C6" s="52"/>
      <c r="D6" s="43">
        <f>SUM(D3:D5)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D32F-07CD-43AB-81C2-1E327C3CD59B}">
  <dimension ref="A1:D1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41.28515625" bestFit="1" customWidth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77</v>
      </c>
      <c r="B2" s="22"/>
      <c r="C2" s="23"/>
      <c r="D2" s="24"/>
    </row>
    <row r="3" spans="1:4" x14ac:dyDescent="0.25">
      <c r="A3" s="6" t="s">
        <v>78</v>
      </c>
      <c r="B3" s="7"/>
      <c r="C3" s="8">
        <v>6900</v>
      </c>
      <c r="D3" s="13">
        <f>SUM(B3*C3)</f>
        <v>0</v>
      </c>
    </row>
    <row r="4" spans="1:4" x14ac:dyDescent="0.25">
      <c r="A4" s="18" t="s">
        <v>79</v>
      </c>
      <c r="B4" s="19"/>
      <c r="C4" s="20">
        <v>6900</v>
      </c>
      <c r="D4" s="10">
        <f t="shared" ref="D4:D13" si="0">SUM(B4*C4)</f>
        <v>0</v>
      </c>
    </row>
    <row r="5" spans="1:4" x14ac:dyDescent="0.25">
      <c r="A5" s="18" t="s">
        <v>80</v>
      </c>
      <c r="B5" s="59"/>
      <c r="C5" s="60"/>
      <c r="D5" s="61"/>
    </row>
    <row r="6" spans="1:4" x14ac:dyDescent="0.25">
      <c r="A6" s="62" t="s">
        <v>81</v>
      </c>
      <c r="B6" s="19"/>
      <c r="C6" s="20">
        <v>13800</v>
      </c>
      <c r="D6" s="10">
        <f t="shared" ref="D6:D7" si="1">SUM(B6*C6)</f>
        <v>0</v>
      </c>
    </row>
    <row r="7" spans="1:4" x14ac:dyDescent="0.25">
      <c r="A7" s="62" t="s">
        <v>82</v>
      </c>
      <c r="B7" s="19"/>
      <c r="C7" s="20">
        <v>13800</v>
      </c>
      <c r="D7" s="10">
        <f t="shared" si="1"/>
        <v>0</v>
      </c>
    </row>
    <row r="8" spans="1:4" x14ac:dyDescent="0.25">
      <c r="A8" s="15" t="s">
        <v>83</v>
      </c>
      <c r="B8" s="2"/>
      <c r="C8" s="3">
        <v>13800</v>
      </c>
      <c r="D8" s="10">
        <f>SUM(B8*C8)</f>
        <v>0</v>
      </c>
    </row>
    <row r="9" spans="1:4" x14ac:dyDescent="0.25">
      <c r="A9" s="18" t="s">
        <v>84</v>
      </c>
      <c r="B9" s="19"/>
      <c r="C9" s="20">
        <v>6900</v>
      </c>
      <c r="D9" s="10">
        <f t="shared" si="0"/>
        <v>0</v>
      </c>
    </row>
    <row r="10" spans="1:4" x14ac:dyDescent="0.25">
      <c r="A10" s="18" t="s">
        <v>85</v>
      </c>
      <c r="B10" s="19"/>
      <c r="C10" s="20">
        <v>4025</v>
      </c>
      <c r="D10" s="10">
        <f t="shared" si="0"/>
        <v>0</v>
      </c>
    </row>
    <row r="11" spans="1:4" x14ac:dyDescent="0.25">
      <c r="A11" s="18" t="s">
        <v>86</v>
      </c>
      <c r="B11" s="19"/>
      <c r="C11" s="20">
        <v>9775</v>
      </c>
      <c r="D11" s="10">
        <f t="shared" si="0"/>
        <v>0</v>
      </c>
    </row>
    <row r="12" spans="1:4" x14ac:dyDescent="0.25">
      <c r="A12" s="18" t="s">
        <v>87</v>
      </c>
      <c r="B12" s="19"/>
      <c r="C12" s="20">
        <v>13800</v>
      </c>
      <c r="D12" s="10">
        <f t="shared" si="0"/>
        <v>0</v>
      </c>
    </row>
    <row r="13" spans="1:4" x14ac:dyDescent="0.25">
      <c r="A13" s="18" t="s">
        <v>88</v>
      </c>
      <c r="B13" s="19"/>
      <c r="C13" s="20">
        <v>80500</v>
      </c>
      <c r="D13" s="10">
        <f t="shared" si="0"/>
        <v>0</v>
      </c>
    </row>
    <row r="14" spans="1:4" x14ac:dyDescent="0.25">
      <c r="A14" s="9" t="s">
        <v>89</v>
      </c>
      <c r="B14" s="2"/>
      <c r="C14" s="3">
        <v>13800</v>
      </c>
      <c r="D14" s="10">
        <f>SUM(B14*C14)</f>
        <v>0</v>
      </c>
    </row>
    <row r="15" spans="1:4" ht="15.75" thickBot="1" x14ac:dyDescent="0.3">
      <c r="A15" s="17"/>
      <c r="B15" s="11"/>
      <c r="C15" s="12"/>
      <c r="D15" s="39">
        <f>SUM(B15*C15)</f>
        <v>0</v>
      </c>
    </row>
    <row r="16" spans="1:4" ht="15.75" thickBot="1" x14ac:dyDescent="0.3">
      <c r="A16" s="40" t="s">
        <v>7</v>
      </c>
      <c r="B16" s="51"/>
      <c r="C16" s="52"/>
      <c r="D16" s="43">
        <f>SUM(D3:D15)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4B88-F59F-4B7A-A32D-39020DA8DB5F}">
  <dimension ref="A1:D10"/>
  <sheetViews>
    <sheetView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41.28515625" bestFit="1" customWidth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90</v>
      </c>
      <c r="B2" s="22"/>
      <c r="C2" s="23"/>
      <c r="D2" s="24"/>
    </row>
    <row r="3" spans="1:4" x14ac:dyDescent="0.25">
      <c r="A3" s="6" t="s">
        <v>91</v>
      </c>
      <c r="B3" s="7"/>
      <c r="C3" s="8">
        <v>57500</v>
      </c>
      <c r="D3" s="13">
        <f>SUM(B3*C3)</f>
        <v>0</v>
      </c>
    </row>
    <row r="4" spans="1:4" x14ac:dyDescent="0.25">
      <c r="A4" s="18" t="s">
        <v>92</v>
      </c>
      <c r="B4" s="19"/>
      <c r="C4" s="20"/>
      <c r="D4" s="10">
        <f t="shared" ref="D4:D8" si="0">SUM(B4*C4)</f>
        <v>0</v>
      </c>
    </row>
    <row r="5" spans="1:4" x14ac:dyDescent="0.25">
      <c r="A5" s="63" t="s">
        <v>93</v>
      </c>
      <c r="B5" s="19"/>
      <c r="C5" s="20">
        <v>5750</v>
      </c>
      <c r="D5" s="10">
        <f t="shared" ref="D5:D6" si="1">SUM(B5*C5)</f>
        <v>0</v>
      </c>
    </row>
    <row r="6" spans="1:4" x14ac:dyDescent="0.25">
      <c r="A6" s="63" t="s">
        <v>94</v>
      </c>
      <c r="B6" s="19"/>
      <c r="C6" s="20">
        <v>34500</v>
      </c>
      <c r="D6" s="10">
        <f t="shared" si="1"/>
        <v>0</v>
      </c>
    </row>
    <row r="7" spans="1:4" x14ac:dyDescent="0.25">
      <c r="A7" s="16" t="s">
        <v>95</v>
      </c>
      <c r="B7" s="2"/>
      <c r="C7" s="3">
        <v>11500</v>
      </c>
      <c r="D7" s="10">
        <f>SUM(B7*C7)</f>
        <v>0</v>
      </c>
    </row>
    <row r="8" spans="1:4" x14ac:dyDescent="0.25">
      <c r="A8" s="63" t="s">
        <v>96</v>
      </c>
      <c r="B8" s="19"/>
      <c r="C8" s="20">
        <v>57500</v>
      </c>
      <c r="D8" s="10">
        <f t="shared" si="0"/>
        <v>0</v>
      </c>
    </row>
    <row r="9" spans="1:4" ht="15.75" thickBot="1" x14ac:dyDescent="0.3">
      <c r="A9" s="17"/>
      <c r="B9" s="11"/>
      <c r="C9" s="12"/>
      <c r="D9" s="39">
        <f>SUM(B9*C9)</f>
        <v>0</v>
      </c>
    </row>
    <row r="10" spans="1:4" ht="15.75" thickBot="1" x14ac:dyDescent="0.3">
      <c r="A10" s="40" t="s">
        <v>7</v>
      </c>
      <c r="B10" s="51"/>
      <c r="C10" s="52"/>
      <c r="D10" s="43">
        <f>SUM(D3:D9)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A5361-5F6B-42BE-A232-49615D9B7579}">
  <dimension ref="A1:D23"/>
  <sheetViews>
    <sheetView workbookViewId="0">
      <pane ySplit="1" topLeftCell="A2" activePane="bottomLeft" state="frozen"/>
      <selection pane="bottomLeft" activeCell="J19" sqref="J19"/>
    </sheetView>
  </sheetViews>
  <sheetFormatPr defaultRowHeight="15" x14ac:dyDescent="0.25"/>
  <cols>
    <col min="1" max="1" width="41.28515625" bestFit="1" customWidth="1"/>
  </cols>
  <sheetData>
    <row r="1" spans="1:4" ht="15.75" thickBot="1" x14ac:dyDescent="0.3">
      <c r="A1" s="21" t="s">
        <v>8</v>
      </c>
      <c r="B1" s="22" t="s">
        <v>9</v>
      </c>
      <c r="C1" s="23" t="s">
        <v>10</v>
      </c>
      <c r="D1" s="24" t="s">
        <v>7</v>
      </c>
    </row>
    <row r="2" spans="1:4" ht="15.75" thickBot="1" x14ac:dyDescent="0.3">
      <c r="A2" s="37" t="s">
        <v>105</v>
      </c>
      <c r="B2" s="22"/>
      <c r="C2" s="23"/>
      <c r="D2" s="24"/>
    </row>
    <row r="3" spans="1:4" x14ac:dyDescent="0.25">
      <c r="A3" s="6" t="s">
        <v>99</v>
      </c>
      <c r="B3" s="7"/>
      <c r="C3" s="8">
        <v>10000</v>
      </c>
      <c r="D3" s="13">
        <f>SUM(B3*C3)</f>
        <v>0</v>
      </c>
    </row>
    <row r="4" spans="1:4" x14ac:dyDescent="0.25">
      <c r="A4" s="18" t="s">
        <v>100</v>
      </c>
      <c r="B4" s="19"/>
      <c r="C4" s="20">
        <v>12000</v>
      </c>
      <c r="D4" s="10">
        <f t="shared" ref="D4:D6" si="0">SUM(B4*C4)</f>
        <v>0</v>
      </c>
    </row>
    <row r="5" spans="1:4" x14ac:dyDescent="0.25">
      <c r="A5" s="63" t="s">
        <v>101</v>
      </c>
      <c r="B5" s="19"/>
      <c r="C5" s="20">
        <v>8000</v>
      </c>
      <c r="D5" s="10">
        <f t="shared" ref="D5" si="1">SUM(B5*C5)</f>
        <v>0</v>
      </c>
    </row>
    <row r="6" spans="1:4" x14ac:dyDescent="0.25">
      <c r="A6" s="63" t="s">
        <v>104</v>
      </c>
      <c r="B6" s="19"/>
      <c r="C6" s="20">
        <v>20000</v>
      </c>
      <c r="D6" s="10">
        <f t="shared" si="0"/>
        <v>0</v>
      </c>
    </row>
    <row r="7" spans="1:4" ht="15.75" thickBot="1" x14ac:dyDescent="0.3">
      <c r="A7" s="17" t="s">
        <v>107</v>
      </c>
      <c r="B7" s="11"/>
      <c r="C7" s="12">
        <v>10000</v>
      </c>
      <c r="D7" s="39">
        <f>SUM(B7*C7)</f>
        <v>0</v>
      </c>
    </row>
    <row r="8" spans="1:4" ht="15.75" thickBot="1" x14ac:dyDescent="0.3">
      <c r="A8" s="40" t="s">
        <v>7</v>
      </c>
      <c r="B8" s="51"/>
      <c r="C8" s="52"/>
      <c r="D8" s="43">
        <f>SUM(D3:D7)</f>
        <v>0</v>
      </c>
    </row>
    <row r="9" spans="1:4" ht="15.75" thickBot="1" x14ac:dyDescent="0.3"/>
    <row r="10" spans="1:4" ht="15.75" thickBot="1" x14ac:dyDescent="0.3">
      <c r="A10" s="37" t="s">
        <v>106</v>
      </c>
      <c r="B10" s="22"/>
      <c r="C10" s="23"/>
      <c r="D10" s="24"/>
    </row>
    <row r="11" spans="1:4" x14ac:dyDescent="0.25">
      <c r="A11" s="6" t="s">
        <v>103</v>
      </c>
      <c r="B11" s="7"/>
      <c r="C11" s="8">
        <v>5000</v>
      </c>
      <c r="D11" s="13">
        <f>SUM(B11*C11)</f>
        <v>0</v>
      </c>
    </row>
    <row r="12" spans="1:4" x14ac:dyDescent="0.25">
      <c r="A12" s="18" t="s">
        <v>102</v>
      </c>
      <c r="B12" s="19"/>
      <c r="C12" s="20"/>
      <c r="D12" s="10">
        <f t="shared" ref="D12:D13" si="2">SUM(B12*C12)</f>
        <v>0</v>
      </c>
    </row>
    <row r="13" spans="1:4" ht="15.75" thickBot="1" x14ac:dyDescent="0.3">
      <c r="A13" s="65"/>
      <c r="B13" s="56"/>
      <c r="C13" s="57"/>
      <c r="D13" s="28">
        <f t="shared" si="2"/>
        <v>0</v>
      </c>
    </row>
    <row r="14" spans="1:4" ht="15.75" thickBot="1" x14ac:dyDescent="0.3">
      <c r="A14" s="29" t="s">
        <v>7</v>
      </c>
      <c r="B14" s="66"/>
      <c r="C14" s="67"/>
      <c r="D14" s="41">
        <f>SUM(D11:D13)</f>
        <v>0</v>
      </c>
    </row>
    <row r="15" spans="1:4" ht="15.75" thickBot="1" x14ac:dyDescent="0.3">
      <c r="C15" s="1"/>
    </row>
    <row r="16" spans="1:4" ht="15.75" thickBot="1" x14ac:dyDescent="0.3">
      <c r="A16" s="68" t="s">
        <v>98</v>
      </c>
      <c r="B16" s="30"/>
      <c r="C16" s="31"/>
      <c r="D16" s="32"/>
    </row>
    <row r="17" spans="1:4" x14ac:dyDescent="0.25">
      <c r="A17" s="6" t="s">
        <v>108</v>
      </c>
      <c r="B17" s="7"/>
      <c r="C17" s="8">
        <v>20000</v>
      </c>
      <c r="D17" s="13">
        <f>SUM(B17*C17)</f>
        <v>0</v>
      </c>
    </row>
    <row r="18" spans="1:4" x14ac:dyDescent="0.25">
      <c r="A18" s="18" t="s">
        <v>109</v>
      </c>
      <c r="B18" s="19"/>
      <c r="C18" s="20">
        <v>10000</v>
      </c>
      <c r="D18" s="10">
        <f t="shared" ref="D18" si="3">SUM(B18*C18)</f>
        <v>0</v>
      </c>
    </row>
    <row r="19" spans="1:4" ht="15.75" thickBot="1" x14ac:dyDescent="0.3">
      <c r="A19" s="65" t="s">
        <v>110</v>
      </c>
      <c r="B19" s="56"/>
      <c r="C19" s="57">
        <v>5000</v>
      </c>
      <c r="D19" s="28">
        <f t="shared" ref="D19" si="4">SUM(B19*C19)</f>
        <v>0</v>
      </c>
    </row>
    <row r="20" spans="1:4" ht="15.75" thickBot="1" x14ac:dyDescent="0.3">
      <c r="A20" s="29" t="s">
        <v>7</v>
      </c>
      <c r="B20" s="49"/>
      <c r="C20" s="50"/>
      <c r="D20" s="41">
        <f>SUM(D17:D19)</f>
        <v>0</v>
      </c>
    </row>
    <row r="22" spans="1:4" ht="15.75" thickBot="1" x14ac:dyDescent="0.3"/>
    <row r="23" spans="1:4" ht="15.75" thickBot="1" x14ac:dyDescent="0.3">
      <c r="A23" s="45" t="s">
        <v>6</v>
      </c>
      <c r="B23" s="44"/>
      <c r="C23" s="44"/>
      <c r="D23" s="64">
        <f>SUM(D8,D14,D20)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</vt:lpstr>
      <vt:lpstr>RSM</vt:lpstr>
      <vt:lpstr>IMAST</vt:lpstr>
      <vt:lpstr>Annual Meeting</vt:lpstr>
      <vt:lpstr>Courses</vt:lpstr>
      <vt:lpstr>LEAD</vt:lpstr>
      <vt:lpstr>Awards-Scholarship</vt:lpstr>
      <vt:lpstr>Research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Ashtin Neuschaefer</dc:creator>
  <cp:lastModifiedBy>Ashtin Neuschaefer</cp:lastModifiedBy>
  <dcterms:created xsi:type="dcterms:W3CDTF">2026-06-02T13:17:04Z</dcterms:created>
  <dcterms:modified xsi:type="dcterms:W3CDTF">2026-08-11T14:54:36Z</dcterms:modified>
</cp:coreProperties>
</file>